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0" windowWidth="9720" windowHeight="708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<sst xmlns="http://schemas.openxmlformats.org/spreadsheetml/2006/main" count="74" uniqueCount="74">
  <si>
    <t>Коды бюджетной классификации Российской Федерации</t>
  </si>
  <si>
    <t>Наименование налога (сбора)</t>
  </si>
  <si>
    <t>ВСЕГО ДОХОДОВ</t>
  </si>
  <si>
    <t>1 00 00000 00 0000 000</t>
  </si>
  <si>
    <t>ДОХОДЫ</t>
  </si>
  <si>
    <t>1 01 00000 00 0000 000</t>
  </si>
  <si>
    <t>НАЛОГИ НА ПРИБЫЛЬ, ДОХОДЫ</t>
  </si>
  <si>
    <t>Налог на доходы физических лиц</t>
  </si>
  <si>
    <t>1 06 00000 00 0000 000</t>
  </si>
  <si>
    <t>НАЛОГИ НА ИМУЩЕСТВО</t>
  </si>
  <si>
    <t>1 06 01030 10 0000 110</t>
  </si>
  <si>
    <t>Налог на имущество физических лиц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</si>
  <si>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</si>
  <si>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</si>
  <si>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к Решению Совета сельского поселения</t>
  </si>
  <si>
    <t>Краснокамский район Республики Башкортостан</t>
  </si>
  <si>
    <t xml:space="preserve">муниципального района Краснокамский район </t>
  </si>
  <si>
    <t>1 08 04020 01 0000 110</t>
  </si>
  <si>
    <t>1 08 00000 00 0000 110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</si>
  <si>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</si>
  <si>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ГОСУДАРСТВЕННАЯ ПОШЛИНА</t>
  </si>
  <si>
    <t>2 00 00000 00 0000 000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</si>
  <si>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</si>
  <si>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БЕЗВОЗМЕЗДНЫЕ ПОСТУПЛЕНИЯ</t>
  </si>
  <si>
    <t>ПРОЧИЕ НЕНАЛОГОВЫЕ ДОХОДЫ</t>
  </si>
  <si>
    <t>1 17 00000 00 0000 000</t>
  </si>
  <si>
    <t>1 17 05050 10 0000 180</t>
  </si>
  <si>
    <t>Прочие неналоговые доходы бюджетов поселений</t>
  </si>
  <si>
    <t>1 13 00000 00 0000 110</t>
  </si>
  <si>
    <t>1 13 01995 10 0000 130</t>
  </si>
  <si>
    <t>Прочие доходы от оказания платных услуг (работ) получателями средств бюджетов поселений</t>
  </si>
  <si>
    <t>ДОХОДЫ ОТ ОКАЗАНИЯ ПЛАТНЫХ УСЛУГ (РАБОТ) И КОМПЕНСАЦИИ ЗАТРАТ ГОСУДАРСТВА</t>
  </si>
  <si>
    <t>1 01 02010 01 0000 110</t>
  </si>
  <si>
    <t>НАЛОГИ НА СОВОКУПНЫЙ ДОХОД</t>
  </si>
  <si>
    <t>Единый сельскохозяйственный налог</t>
  </si>
  <si>
    <t>1 05 03010 01 0000 110</t>
  </si>
  <si>
    <t xml:space="preserve">Раздольевский сельсовет муниципального района </t>
  </si>
  <si>
    <t>"О бюджете сельского поселения Раздольевский сельсовет</t>
  </si>
  <si>
    <t>Объем доходов бюджета сельского поселения Раздольевский сельсовет муниципального района</t>
  </si>
  <si>
    <t>(рублей)</t>
  </si>
  <si>
    <t>1 05 00000 00 0000 000</t>
  </si>
  <si>
    <t>Приложение № 3</t>
  </si>
  <si>
    <t>1 11 05075 10 0000 120</t>
  </si>
  <si>
    <t xml:space="preserve">Доходы от сдачи в аренду имущества, составляющего казну поселений (за исключением земельных участков)  </t>
  </si>
  <si>
    <t>1 06 06033 10 0000 110</t>
  </si>
  <si>
    <t>Земельный налог с организаций</t>
  </si>
  <si>
    <t>1 06 06043 10 0000 110</t>
  </si>
  <si>
    <t>Земельный налог с физических лиц</t>
  </si>
  <si>
    <t>Дотации бюджетам сельских поселений на выравнивание бюджетной обеспеченности</t>
  </si>
  <si>
    <t>Дотации бюджетам сельских поселений на поддержку мер по обеспечению сбалансированности бюджетов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</si>
  <si>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</si>
  <si>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изменения</t>
  </si>
  <si>
    <t>с учетом изменений</t>
  </si>
  <si>
    <t>Управляющий делами:                                                       Н.С. Тимаева</t>
  </si>
  <si>
    <t>Субсидия бюджетам сельских поселений на финансовое обеспечение отдельных полномочий</t>
  </si>
  <si>
    <t>от  " 14 " декабря  2018 года № 290</t>
  </si>
  <si>
    <t xml:space="preserve">Республики Башкортостан на 2019 год </t>
  </si>
  <si>
    <t>и плановый период 2020 и 2021 годов"</t>
  </si>
  <si>
    <t xml:space="preserve"> Краснокамский район Республики Башкортостан на 2019 год </t>
  </si>
  <si>
    <t>и плановый период 2020 и 2021 годов</t>
  </si>
  <si>
    <t>2 02 15001 10 0000 150</t>
  </si>
  <si>
    <t>2 02 15002 10 0000 150</t>
  </si>
  <si>
    <t xml:space="preserve">2 02 29998 10 0000 150 </t>
  </si>
  <si>
    <t>2 02 35118 10 0000 150</t>
  </si>
  <si>
    <t>2 02 40014 10 0000 150</t>
  </si>
  <si>
    <t>2 02 49999 10 7404 150</t>
  </si>
  <si>
    <t>Прочие межбюджетные трансферты, передаваемые бюджетам сельских поселений (иные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 и осуществлению дорожной деятельности в границах сельских поселений)</t>
  </si>
  <si>
    <t xml:space="preserve"> 2 02 90054 10 0000 151</t>
  </si>
  <si>
    <t>Прочие безвозмездные поступления в бюджеты  сельских поселений  от бюджетов муниципальных районов</t>
  </si>
  <si>
    <t xml:space="preserve"> 2 07 05030 10 6200 180</t>
  </si>
  <si>
    <t>Поступления в бюджеты поселений от физических лиц на финансовое обеспечение реализации проектов развития общественной инфраструктуры, основанных на местных инициативах</t>
  </si>
  <si>
    <t xml:space="preserve"> 2 07 05030 10 6300 180</t>
  </si>
  <si>
    <t>Поступления в бюджеты поселений от юридических лиц на финансовое обеспечение реализации проектов развития общественной инфраструктуры, основанных на местных инициативах</t>
  </si>
  <si>
    <t>в редакции решения Совета от 03.12.2019г. №43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</si>
</sst>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#,##0.0"/>
  </numFmts>
  <fonts count="42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0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wrapText="1"/>
    </xf>
    <xf numFmtId="0" fontId="0" fillId="0" borderId="10" xfId="0" applyBorder="1" applyAlignment="1">
      <alignment horizontal="righ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wrapText="1"/>
    </xf>
    <xf numFmtId="49" fontId="7" fillId="32" borderId="11" xfId="0" applyNumberFormat="1" applyFont="1" applyFill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left" vertical="center" wrapText="1"/>
    </xf>
    <xf numFmtId="4" fontId="4" fillId="0" borderId="11" xfId="0" applyNumberFormat="1" applyFont="1" applyFill="1" applyBorder="1" applyAlignment="1">
      <alignment horizontal="left" vertical="center" wrapText="1"/>
    </xf>
    <xf numFmtId="4" fontId="4" fillId="0" borderId="12" xfId="0" applyNumberFormat="1" applyFont="1" applyBorder="1" applyAlignment="1">
      <alignment horizontal="left" vertical="center" wrapText="1"/>
    </xf>
    <xf numFmtId="4" fontId="4" fillId="0" borderId="12" xfId="0" applyNumberFormat="1" applyFont="1" applyFill="1" applyBorder="1" applyAlignment="1">
      <alignment horizontal="left" vertical="center" wrapText="1"/>
    </xf>
    <xf numFmtId="4" fontId="1" fillId="0" borderId="11" xfId="0" applyNumberFormat="1" applyFont="1" applyFill="1" applyBorder="1" applyAlignment="1">
      <alignment horizontal="center" vertical="center" wrapText="1"/>
    </xf>
    <xf numFmtId="4" fontId="1" fillId="0" borderId="11" xfId="0" applyNumberFormat="1" applyFont="1" applyFill="1" applyBorder="1" applyAlignment="1">
      <alignment horizontal="center" vertical="center" wrapText="1"/>
    </xf>
    <xf numFmtId="4" fontId="1" fillId="0" borderId="11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/>
    </xf>
    <xf numFmtId="4" fontId="4" fillId="0" borderId="11" xfId="0" applyNumberFormat="1" applyFont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left" vertical="center" wrapText="1"/>
    </xf>
    <xf numFmtId="0" fontId="4" fillId="0" borderId="12" xfId="0" applyNumberFormat="1" applyFont="1" applyBorder="1" applyAlignment="1">
      <alignment horizontal="left" vertical="center" wrapText="1"/>
    </xf>
    <xf numFmtId="0" fontId="5" fillId="0" borderId="12" xfId="0" applyNumberFormat="1" applyFont="1" applyBorder="1" applyAlignment="1">
      <alignment horizontal="left" vertical="center" wrapText="1"/>
    </xf>
    <xf numFmtId="0" fontId="5" fillId="0" borderId="11" xfId="0" applyNumberFormat="1" applyFont="1" applyBorder="1" applyAlignment="1">
      <alignment horizontal="left" vertical="center" wrapText="1"/>
    </xf>
    <xf numFmtId="0" fontId="4" fillId="0" borderId="11" xfId="0" applyNumberFormat="1" applyFont="1" applyFill="1" applyBorder="1" applyAlignment="1">
      <alignment horizontal="left" vertical="center" wrapText="1"/>
    </xf>
    <xf numFmtId="0" fontId="4" fillId="0" borderId="12" xfId="0" applyNumberFormat="1" applyFont="1" applyFill="1" applyBorder="1" applyAlignment="1">
      <alignment horizontal="left" vertical="center" wrapText="1"/>
    </xf>
    <xf numFmtId="0" fontId="4" fillId="0" borderId="12" xfId="0" applyNumberFormat="1" applyFont="1" applyFill="1" applyBorder="1" applyAlignment="1">
      <alignment horizontal="left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4" fontId="7" fillId="0" borderId="11" xfId="0" applyNumberFormat="1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4" fillId="0" borderId="0" xfId="0" applyFont="1" applyAlignment="1">
      <alignment horizontal="right" wrapText="1"/>
    </xf>
    <xf numFmtId="0" fontId="2" fillId="0" borderId="0" xfId="0" applyFont="1" applyAlignment="1">
      <alignment horizont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zoomScalePageLayoutView="0" workbookViewId="0" topLeftCell="A3">
      <selection activeCell="D45" sqref="D45"/>
    </sheetView>
  </sheetViews>
  <sheetFormatPr defaultColWidth="9.140625" defaultRowHeight="12.75"/>
  <cols>
    <col min="1" max="1" width="21.28125" style="0" customWidth="1"/>
    <col min="2" max="2" width="35.57421875" style="0" customWidth="1"/>
    <col min="3" max="3" width="13.28125" style="0" customWidth="1"/>
    <col min="4" max="5" width="15.421875" style="0" customWidth="1"/>
    <col min="6" max="6" width="13.28125" style="0" customWidth="1"/>
  </cols>
  <sheetData>
    <row r="1" spans="5:6" ht="12.75">
      <c r="E1" s="2"/>
      <c r="F1" s="2" t="s">
        <v>41</v>
      </c>
    </row>
    <row r="2" spans="5:6" ht="12.75">
      <c r="E2" s="2"/>
      <c r="F2" s="2" t="s">
        <v>14</v>
      </c>
    </row>
    <row r="3" spans="5:6" ht="12.75">
      <c r="E3" s="2"/>
      <c r="F3" s="2" t="s">
        <v>36</v>
      </c>
    </row>
    <row r="4" spans="5:6" ht="12.75">
      <c r="E4" s="2"/>
      <c r="F4" s="2" t="s">
        <v>15</v>
      </c>
    </row>
    <row r="5" spans="5:6" ht="12.75">
      <c r="E5" s="2"/>
      <c r="F5" s="2" t="s">
        <v>55</v>
      </c>
    </row>
    <row r="6" spans="5:6" ht="12.75">
      <c r="E6" s="2"/>
      <c r="F6" s="2" t="s">
        <v>37</v>
      </c>
    </row>
    <row r="7" spans="5:6" ht="12.75">
      <c r="E7" s="2"/>
      <c r="F7" s="2" t="s">
        <v>16</v>
      </c>
    </row>
    <row r="8" spans="5:6" ht="12.75">
      <c r="E8" s="2"/>
      <c r="F8" s="2" t="s">
        <v>56</v>
      </c>
    </row>
    <row r="9" spans="4:6" ht="12.75" customHeight="1">
      <c r="D9" s="33" t="s">
        <v>57</v>
      </c>
      <c r="E9" s="33"/>
      <c r="F9" s="33"/>
    </row>
    <row r="10" spans="4:6" ht="12.75" customHeight="1">
      <c r="D10" s="33" t="s">
        <v>73</v>
      </c>
      <c r="E10" s="33"/>
      <c r="F10" s="33"/>
    </row>
    <row r="11" ht="15.75" customHeight="1">
      <c r="D11" s="3"/>
    </row>
    <row r="12" spans="1:6" ht="15.75">
      <c r="A12" s="34" t="s">
        <v>38</v>
      </c>
      <c r="B12" s="34"/>
      <c r="C12" s="34"/>
      <c r="D12" s="34"/>
      <c r="E12" s="34"/>
      <c r="F12" s="34"/>
    </row>
    <row r="13" spans="1:6" ht="15.75">
      <c r="A13" s="34" t="s">
        <v>58</v>
      </c>
      <c r="B13" s="34"/>
      <c r="C13" s="34"/>
      <c r="D13" s="34"/>
      <c r="E13" s="34"/>
      <c r="F13" s="34"/>
    </row>
    <row r="14" spans="1:6" ht="15.75">
      <c r="A14" s="34" t="s">
        <v>59</v>
      </c>
      <c r="B14" s="34"/>
      <c r="C14" s="34"/>
      <c r="D14" s="34"/>
      <c r="E14" s="34"/>
      <c r="F14" s="34"/>
    </row>
    <row r="15" spans="1:6" ht="15.75">
      <c r="A15" s="6"/>
      <c r="B15" s="6"/>
      <c r="C15" s="6"/>
      <c r="D15" s="6"/>
      <c r="E15" s="6"/>
      <c r="F15" s="6"/>
    </row>
    <row r="16" spans="1:6" ht="14.25" customHeight="1">
      <c r="A16" s="1"/>
      <c r="D16" s="4"/>
      <c r="F16" s="5" t="s">
        <v>39</v>
      </c>
    </row>
    <row r="17" spans="1:6" ht="21.75" customHeight="1">
      <c r="A17" s="31" t="s">
        <v>0</v>
      </c>
      <c r="B17" s="36" t="s">
        <v>1</v>
      </c>
      <c r="C17" s="38">
        <v>2019</v>
      </c>
      <c r="D17" s="39"/>
      <c r="E17" s="31">
        <v>2020</v>
      </c>
      <c r="F17" s="31">
        <v>2021</v>
      </c>
    </row>
    <row r="18" spans="1:6" ht="27.75" customHeight="1">
      <c r="A18" s="32"/>
      <c r="B18" s="37"/>
      <c r="C18" s="7" t="s">
        <v>51</v>
      </c>
      <c r="D18" s="7" t="s">
        <v>52</v>
      </c>
      <c r="E18" s="32"/>
      <c r="F18" s="32"/>
    </row>
    <row r="19" spans="1:6" ht="15.75">
      <c r="A19" s="19"/>
      <c r="B19" s="21" t="s">
        <v>2</v>
      </c>
      <c r="C19" s="17">
        <f>C20+C37</f>
        <v>-153898.34000000003</v>
      </c>
      <c r="D19" s="25">
        <f>D20+D37</f>
        <v>11923300.15</v>
      </c>
      <c r="E19" s="25">
        <f>E20+E37</f>
        <v>4671600</v>
      </c>
      <c r="F19" s="25">
        <f>F20+F37</f>
        <v>4789400</v>
      </c>
    </row>
    <row r="20" spans="1:6" ht="15.75">
      <c r="A20" s="20" t="s">
        <v>3</v>
      </c>
      <c r="B20" s="21" t="s">
        <v>4</v>
      </c>
      <c r="C20" s="17">
        <f>C21+C23+C25+C29+C31+C33+C35</f>
        <v>113773.73</v>
      </c>
      <c r="D20" s="25">
        <f>D21+D23+D25+D29+D33+D35</f>
        <v>1815370.58</v>
      </c>
      <c r="E20" s="25">
        <f>E21+E23+E25+E29+E33+E35</f>
        <v>991600</v>
      </c>
      <c r="F20" s="25">
        <f>F21+F23+F25+F29+F33+F35</f>
        <v>1130100</v>
      </c>
    </row>
    <row r="21" spans="1:6" ht="15.75">
      <c r="A21" s="19" t="s">
        <v>5</v>
      </c>
      <c r="B21" s="18" t="s">
        <v>6</v>
      </c>
      <c r="C21" s="12"/>
      <c r="D21" s="26">
        <v>233000</v>
      </c>
      <c r="E21" s="26">
        <v>253000</v>
      </c>
      <c r="F21" s="26">
        <v>266000</v>
      </c>
    </row>
    <row r="22" spans="1:6" ht="15.75">
      <c r="A22" s="19" t="s">
        <v>32</v>
      </c>
      <c r="B22" s="18" t="s">
        <v>7</v>
      </c>
      <c r="C22" s="13"/>
      <c r="D22" s="27">
        <v>233000</v>
      </c>
      <c r="E22" s="27">
        <v>253000</v>
      </c>
      <c r="F22" s="27">
        <v>266000</v>
      </c>
    </row>
    <row r="23" spans="1:6" ht="15.75">
      <c r="A23" s="19" t="s">
        <v>40</v>
      </c>
      <c r="B23" s="18" t="s">
        <v>33</v>
      </c>
      <c r="C23" s="12"/>
      <c r="D23" s="26">
        <v>26000</v>
      </c>
      <c r="E23" s="26">
        <v>26000</v>
      </c>
      <c r="F23" s="26">
        <v>27000</v>
      </c>
    </row>
    <row r="24" spans="1:6" ht="15.75">
      <c r="A24" s="19" t="s">
        <v>35</v>
      </c>
      <c r="B24" s="18" t="s">
        <v>34</v>
      </c>
      <c r="C24" s="16"/>
      <c r="D24" s="27">
        <v>26000</v>
      </c>
      <c r="E24" s="27">
        <v>26000</v>
      </c>
      <c r="F24" s="27">
        <v>27000</v>
      </c>
    </row>
    <row r="25" spans="1:6" ht="15.75">
      <c r="A25" s="19" t="s">
        <v>8</v>
      </c>
      <c r="B25" s="18" t="s">
        <v>9</v>
      </c>
      <c r="C25" s="26">
        <f>C26+C27+C28</f>
        <v>113773.73</v>
      </c>
      <c r="D25" s="26">
        <f>D26+D27+D28</f>
        <v>1476186.58</v>
      </c>
      <c r="E25" s="26">
        <v>602000</v>
      </c>
      <c r="F25" s="26">
        <v>618000</v>
      </c>
    </row>
    <row r="26" spans="1:6" ht="15.75">
      <c r="A26" s="19" t="s">
        <v>10</v>
      </c>
      <c r="B26" s="18" t="s">
        <v>11</v>
      </c>
      <c r="C26" s="8">
        <v>9140</v>
      </c>
      <c r="D26" s="27">
        <v>135140</v>
      </c>
      <c r="E26" s="27">
        <v>140000</v>
      </c>
      <c r="F26" s="27">
        <v>150000</v>
      </c>
    </row>
    <row r="27" spans="1:6" ht="15.75">
      <c r="A27" s="19" t="s">
        <v>44</v>
      </c>
      <c r="B27" s="18" t="s">
        <v>45</v>
      </c>
      <c r="C27" s="16">
        <v>86002.93</v>
      </c>
      <c r="D27" s="27">
        <v>1170415.78</v>
      </c>
      <c r="E27" s="27">
        <v>308000</v>
      </c>
      <c r="F27" s="27">
        <v>312000</v>
      </c>
    </row>
    <row r="28" spans="1:6" ht="15.75">
      <c r="A28" s="19" t="s">
        <v>46</v>
      </c>
      <c r="B28" s="18" t="s">
        <v>47</v>
      </c>
      <c r="C28" s="8">
        <v>18630.8</v>
      </c>
      <c r="D28" s="27">
        <v>170630.8</v>
      </c>
      <c r="E28" s="27">
        <v>154000</v>
      </c>
      <c r="F28" s="27">
        <v>156000</v>
      </c>
    </row>
    <row r="29" spans="1:6" ht="15.75">
      <c r="A29" s="19" t="s">
        <v>18</v>
      </c>
      <c r="B29" s="18" t="s">
        <v>20</v>
      </c>
      <c r="C29" s="8"/>
      <c r="D29" s="27">
        <v>1000</v>
      </c>
      <c r="E29" s="27">
        <v>1000</v>
      </c>
      <c r="F29" s="27">
        <v>1000</v>
      </c>
    </row>
    <row r="30" spans="1:6" ht="89.25">
      <c r="A30" s="19" t="s">
        <v>17</v>
      </c>
      <c r="B30" s="18" t="s">
        <v>19</v>
      </c>
      <c r="C30" s="8"/>
      <c r="D30" s="27">
        <v>1000</v>
      </c>
      <c r="E30" s="27">
        <v>1000</v>
      </c>
      <c r="F30" s="27">
        <v>1000</v>
      </c>
    </row>
    <row r="31" spans="1:6" ht="38.25" customHeight="1" hidden="1">
      <c r="A31" s="19" t="s">
        <v>28</v>
      </c>
      <c r="B31" s="18" t="s">
        <v>31</v>
      </c>
      <c r="C31" s="8"/>
      <c r="D31" s="27">
        <v>0</v>
      </c>
      <c r="E31" s="27">
        <v>0</v>
      </c>
      <c r="F31" s="27">
        <v>0</v>
      </c>
    </row>
    <row r="32" spans="1:6" ht="38.25" customHeight="1" hidden="1">
      <c r="A32" s="19" t="s">
        <v>29</v>
      </c>
      <c r="B32" s="18" t="s">
        <v>30</v>
      </c>
      <c r="C32" s="8"/>
      <c r="D32" s="27">
        <v>0</v>
      </c>
      <c r="E32" s="27">
        <v>0</v>
      </c>
      <c r="F32" s="27"/>
    </row>
    <row r="33" spans="1:6" ht="51">
      <c r="A33" s="19" t="s">
        <v>12</v>
      </c>
      <c r="B33" s="18" t="s">
        <v>13</v>
      </c>
      <c r="C33" s="8"/>
      <c r="D33" s="26">
        <v>7000</v>
      </c>
      <c r="E33" s="26">
        <v>7000</v>
      </c>
      <c r="F33" s="26">
        <v>7000</v>
      </c>
    </row>
    <row r="34" spans="1:6" ht="38.25">
      <c r="A34" s="19" t="s">
        <v>42</v>
      </c>
      <c r="B34" s="22" t="s">
        <v>43</v>
      </c>
      <c r="C34" s="9"/>
      <c r="D34" s="27">
        <v>7000</v>
      </c>
      <c r="E34" s="27">
        <v>7000</v>
      </c>
      <c r="F34" s="27">
        <v>7000</v>
      </c>
    </row>
    <row r="35" spans="1:6" ht="15.75">
      <c r="A35" s="19" t="s">
        <v>25</v>
      </c>
      <c r="B35" s="19" t="s">
        <v>24</v>
      </c>
      <c r="C35" s="10">
        <f>C36</f>
        <v>0</v>
      </c>
      <c r="D35" s="26">
        <f>D36</f>
        <v>72184</v>
      </c>
      <c r="E35" s="12">
        <v>102600</v>
      </c>
      <c r="F35" s="12">
        <v>211100</v>
      </c>
    </row>
    <row r="36" spans="1:6" ht="25.5">
      <c r="A36" s="19" t="s">
        <v>26</v>
      </c>
      <c r="B36" s="18" t="s">
        <v>27</v>
      </c>
      <c r="C36" s="8">
        <v>0</v>
      </c>
      <c r="D36" s="27">
        <v>72184</v>
      </c>
      <c r="E36" s="13">
        <v>102600</v>
      </c>
      <c r="F36" s="13">
        <v>211100</v>
      </c>
    </row>
    <row r="37" spans="1:6" ht="15.75">
      <c r="A37" s="19" t="s">
        <v>21</v>
      </c>
      <c r="B37" s="19" t="s">
        <v>23</v>
      </c>
      <c r="C37" s="26">
        <f>C38+C39+C40+C41+C42+C43+C44</f>
        <v>-267672.07</v>
      </c>
      <c r="D37" s="26">
        <f>D38+D39+D40+D41+D42+D43+D44+D45+D46</f>
        <v>10107929.57</v>
      </c>
      <c r="E37" s="26">
        <f>E38+E39+E40+E41+E42+E43</f>
        <v>3680000</v>
      </c>
      <c r="F37" s="26">
        <f>F38+F39+F40+F41+F42+F43</f>
        <v>3659300</v>
      </c>
    </row>
    <row r="38" spans="1:6" ht="38.25">
      <c r="A38" s="23" t="s">
        <v>60</v>
      </c>
      <c r="B38" s="24" t="s">
        <v>48</v>
      </c>
      <c r="C38" s="11"/>
      <c r="D38" s="12">
        <v>896800</v>
      </c>
      <c r="E38" s="12">
        <v>862100</v>
      </c>
      <c r="F38" s="12">
        <v>776700</v>
      </c>
    </row>
    <row r="39" spans="1:6" ht="38.25">
      <c r="A39" s="23" t="s">
        <v>61</v>
      </c>
      <c r="B39" s="24" t="s">
        <v>49</v>
      </c>
      <c r="C39" s="11">
        <v>0</v>
      </c>
      <c r="D39" s="12">
        <v>2385200</v>
      </c>
      <c r="E39" s="12">
        <v>2252000</v>
      </c>
      <c r="F39" s="12">
        <v>2314400</v>
      </c>
    </row>
    <row r="40" spans="1:6" s="15" customFormat="1" ht="38.25">
      <c r="A40" s="23" t="s">
        <v>62</v>
      </c>
      <c r="B40" s="24" t="s">
        <v>54</v>
      </c>
      <c r="C40" s="14"/>
      <c r="D40" s="12">
        <v>0</v>
      </c>
      <c r="E40" s="12">
        <v>0</v>
      </c>
      <c r="F40" s="12">
        <v>0</v>
      </c>
    </row>
    <row r="41" spans="1:6" s="15" customFormat="1" ht="58.5" customHeight="1">
      <c r="A41" s="22" t="s">
        <v>63</v>
      </c>
      <c r="B41" s="22" t="s">
        <v>22</v>
      </c>
      <c r="C41" s="14">
        <v>-216.41</v>
      </c>
      <c r="D41" s="13">
        <v>64983.59</v>
      </c>
      <c r="E41" s="13">
        <v>65900</v>
      </c>
      <c r="F41" s="13">
        <v>68200</v>
      </c>
    </row>
    <row r="42" spans="1:6" ht="89.25">
      <c r="A42" s="22" t="s">
        <v>64</v>
      </c>
      <c r="B42" s="22" t="s">
        <v>50</v>
      </c>
      <c r="C42" s="9">
        <v>-250017</v>
      </c>
      <c r="D42" s="13">
        <v>607985.19</v>
      </c>
      <c r="E42" s="13"/>
      <c r="F42" s="13"/>
    </row>
    <row r="43" spans="1:6" ht="127.5">
      <c r="A43" s="22" t="s">
        <v>65</v>
      </c>
      <c r="B43" s="22" t="s">
        <v>66</v>
      </c>
      <c r="C43" s="13">
        <v>0</v>
      </c>
      <c r="D43" s="13">
        <v>3701622</v>
      </c>
      <c r="E43" s="13">
        <v>500000</v>
      </c>
      <c r="F43" s="13">
        <v>500000</v>
      </c>
    </row>
    <row r="44" spans="1:6" ht="38.25">
      <c r="A44" s="22" t="s">
        <v>67</v>
      </c>
      <c r="B44" s="22" t="s">
        <v>68</v>
      </c>
      <c r="C44" s="13">
        <v>-17438.66</v>
      </c>
      <c r="D44" s="13">
        <v>2151338.79</v>
      </c>
      <c r="E44" s="13"/>
      <c r="F44" s="13"/>
    </row>
    <row r="45" spans="1:6" ht="63.75">
      <c r="A45" s="28" t="s">
        <v>69</v>
      </c>
      <c r="B45" s="29" t="s">
        <v>70</v>
      </c>
      <c r="C45" s="30"/>
      <c r="D45" s="30">
        <v>150000</v>
      </c>
      <c r="E45" s="13"/>
      <c r="F45" s="13"/>
    </row>
    <row r="46" spans="1:6" ht="63.75">
      <c r="A46" s="28" t="s">
        <v>71</v>
      </c>
      <c r="B46" s="29" t="s">
        <v>72</v>
      </c>
      <c r="C46" s="30"/>
      <c r="D46" s="30">
        <f>150000</f>
        <v>150000</v>
      </c>
      <c r="E46" s="13"/>
      <c r="F46" s="13"/>
    </row>
    <row r="47" spans="1:6" ht="25.5" customHeight="1">
      <c r="A47" s="35" t="s">
        <v>53</v>
      </c>
      <c r="B47" s="35"/>
      <c r="C47" s="35"/>
      <c r="D47" s="35"/>
      <c r="E47" s="35"/>
      <c r="F47" s="35"/>
    </row>
  </sheetData>
  <sheetProtection/>
  <mergeCells count="11">
    <mergeCell ref="C17:D17"/>
    <mergeCell ref="E17:E18"/>
    <mergeCell ref="F17:F18"/>
    <mergeCell ref="D9:F9"/>
    <mergeCell ref="A12:F12"/>
    <mergeCell ref="A47:F47"/>
    <mergeCell ref="A14:F14"/>
    <mergeCell ref="A13:F13"/>
    <mergeCell ref="D10:F10"/>
    <mergeCell ref="A17:A18"/>
    <mergeCell ref="B17:B18"/>
  </mergeCells>
  <printOptions/>
  <pageMargins left="0.7874015748031497" right="0.3937007874015748" top="0.3937007874015748" bottom="0.5905511811023623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Raushania</cp:lastModifiedBy>
  <cp:lastPrinted>2017-08-02T09:40:05Z</cp:lastPrinted>
  <dcterms:created xsi:type="dcterms:W3CDTF">1996-10-08T23:32:33Z</dcterms:created>
  <dcterms:modified xsi:type="dcterms:W3CDTF">2019-12-24T07:09:30Z</dcterms:modified>
  <cp:category/>
  <cp:version/>
  <cp:contentType/>
  <cp:contentStatus/>
</cp:coreProperties>
</file>